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320" windowHeight="10920" tabRatio="835"/>
  </bookViews>
  <sheets>
    <sheet name="Praia D’el Rey" sheetId="3" r:id="rId1"/>
    <sheet name="Vila D'Obidos" sheetId="4" r:id="rId2"/>
    <sheet name="Atlantico Golfe" sheetId="5" r:id="rId3"/>
    <sheet name="Internacional" sheetId="6" r:id="rId4"/>
    <sheet name="Europeia" sheetId="7" r:id="rId5"/>
    <sheet name="Louro" sheetId="8" r:id="rId6"/>
    <sheet name="Cristal" sheetId="1" r:id="rId7"/>
    <sheet name="Inatel" sheetId="9" r:id="rId8"/>
    <sheet name="Josefa de Obidos" sheetId="10" r:id="rId9"/>
    <sheet name="Soleil" sheetId="11" r:id="rId10"/>
  </sheets>
  <definedNames>
    <definedName name="_xlnm.Print_Area" localSheetId="2">'Atlantico Golfe'!$A$1:$F$29</definedName>
    <definedName name="_xlnm.Print_Area" localSheetId="6">Cristal!$A$1:$F$30</definedName>
    <definedName name="_xlnm.Print_Area" localSheetId="4">Europeia!$A$1:$F$29</definedName>
    <definedName name="_xlnm.Print_Area" localSheetId="7">Inatel!$A$1:$F$30</definedName>
    <definedName name="_xlnm.Print_Area" localSheetId="3">Internacional!$A$1:$F$29</definedName>
    <definedName name="_xlnm.Print_Area" localSheetId="8">'Josefa de Obidos'!$A$1:$F$29</definedName>
    <definedName name="_xlnm.Print_Area" localSheetId="5">Louro!$A$1:$F$29</definedName>
    <definedName name="_xlnm.Print_Area" localSheetId="0">'Praia D’el Rey'!$A$1:$F$28</definedName>
    <definedName name="_xlnm.Print_Area" localSheetId="9">Soleil!$A$1:$F$29</definedName>
    <definedName name="_xlnm.Print_Area" localSheetId="1">'Vila D''Obidos'!$A$1:$F$29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1" l="1"/>
  <c r="F16" i="11"/>
  <c r="F23" i="11" s="1"/>
  <c r="E17" i="11"/>
  <c r="F17" i="11"/>
  <c r="E18" i="11"/>
  <c r="F18" i="11"/>
  <c r="E19" i="11"/>
  <c r="F19" i="11"/>
  <c r="E20" i="11"/>
  <c r="F20" i="11"/>
  <c r="E21" i="11"/>
  <c r="F21" i="11"/>
  <c r="E22" i="11"/>
  <c r="F22" i="11"/>
  <c r="E16" i="10"/>
  <c r="F16" i="10"/>
  <c r="F23" i="10" s="1"/>
  <c r="E17" i="10"/>
  <c r="F17" i="10"/>
  <c r="E18" i="10"/>
  <c r="F18" i="10"/>
  <c r="E19" i="10"/>
  <c r="F19" i="10"/>
  <c r="E20" i="10"/>
  <c r="F20" i="10"/>
  <c r="E21" i="10"/>
  <c r="F21" i="10"/>
  <c r="E22" i="10"/>
  <c r="F22" i="10"/>
  <c r="E21" i="9"/>
  <c r="F21" i="9"/>
  <c r="E17" i="9"/>
  <c r="F17" i="9" s="1"/>
  <c r="E18" i="9"/>
  <c r="F18" i="9" s="1"/>
  <c r="E19" i="9"/>
  <c r="F19" i="9" s="1"/>
  <c r="E20" i="9"/>
  <c r="F20" i="9" s="1"/>
  <c r="E22" i="9"/>
  <c r="F22" i="9" s="1"/>
  <c r="E23" i="9"/>
  <c r="F23" i="9" s="1"/>
  <c r="E16" i="8"/>
  <c r="F16" i="8" s="1"/>
  <c r="E17" i="8"/>
  <c r="F17" i="8"/>
  <c r="E18" i="8"/>
  <c r="F18" i="8"/>
  <c r="E19" i="8"/>
  <c r="F19" i="8"/>
  <c r="E20" i="8"/>
  <c r="F20" i="8"/>
  <c r="E21" i="8"/>
  <c r="F21" i="8"/>
  <c r="E22" i="8"/>
  <c r="F22" i="8"/>
  <c r="E20" i="7"/>
  <c r="F20" i="7"/>
  <c r="E16" i="7"/>
  <c r="F16" i="7" s="1"/>
  <c r="E17" i="7"/>
  <c r="F17" i="7" s="1"/>
  <c r="E18" i="7"/>
  <c r="F18" i="7" s="1"/>
  <c r="E19" i="7"/>
  <c r="F19" i="7" s="1"/>
  <c r="E21" i="7"/>
  <c r="F21" i="7" s="1"/>
  <c r="E22" i="7"/>
  <c r="F22" i="7" s="1"/>
  <c r="E16" i="6"/>
  <c r="F16" i="6"/>
  <c r="F23" i="6" s="1"/>
  <c r="E17" i="6"/>
  <c r="F17" i="6"/>
  <c r="E18" i="6"/>
  <c r="F18" i="6"/>
  <c r="E19" i="6"/>
  <c r="F19" i="6"/>
  <c r="E20" i="6"/>
  <c r="F20" i="6"/>
  <c r="E21" i="6"/>
  <c r="F21" i="6"/>
  <c r="E22" i="6"/>
  <c r="F22" i="6"/>
  <c r="E16" i="5"/>
  <c r="F16" i="5"/>
  <c r="E17" i="5"/>
  <c r="F17" i="5" s="1"/>
  <c r="E18" i="5"/>
  <c r="F18" i="5"/>
  <c r="E19" i="5"/>
  <c r="F19" i="5" s="1"/>
  <c r="E20" i="5"/>
  <c r="F20" i="5"/>
  <c r="E21" i="5"/>
  <c r="F21" i="5" s="1"/>
  <c r="E22" i="5"/>
  <c r="F22" i="5"/>
  <c r="E16" i="4"/>
  <c r="F16" i="4"/>
  <c r="E17" i="4"/>
  <c r="F17" i="4"/>
  <c r="F23" i="4" s="1"/>
  <c r="E18" i="4"/>
  <c r="F18" i="4"/>
  <c r="E19" i="4"/>
  <c r="F19" i="4"/>
  <c r="E20" i="4"/>
  <c r="F20" i="4"/>
  <c r="E21" i="4"/>
  <c r="F21" i="4"/>
  <c r="E22" i="4"/>
  <c r="F22" i="4"/>
  <c r="E19" i="3"/>
  <c r="F19" i="3" s="1"/>
  <c r="E16" i="3"/>
  <c r="F16" i="3" s="1"/>
  <c r="E17" i="3"/>
  <c r="F17" i="3" s="1"/>
  <c r="E18" i="3"/>
  <c r="F18" i="3" s="1"/>
  <c r="E20" i="3"/>
  <c r="F20" i="3" s="1"/>
  <c r="E21" i="3"/>
  <c r="F21" i="3" s="1"/>
  <c r="E22" i="3"/>
  <c r="F22" i="3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F23" i="5" l="1"/>
  <c r="F23" i="8"/>
  <c r="F24" i="1"/>
  <c r="F23" i="3"/>
  <c r="F23" i="7"/>
  <c r="F24" i="9"/>
</calcChain>
</file>

<file path=xl/sharedStrings.xml><?xml version="1.0" encoding="utf-8"?>
<sst xmlns="http://schemas.openxmlformats.org/spreadsheetml/2006/main" count="172" uniqueCount="29">
  <si>
    <t>European Senior Championships 2014</t>
  </si>
  <si>
    <t>Caldas da Rainha, 21 – 27 September 2014</t>
  </si>
  <si>
    <t>Single room</t>
  </si>
  <si>
    <t>Double room</t>
  </si>
  <si>
    <t>Triple room</t>
  </si>
  <si>
    <t>Prices per room/night (bed &amp; breakfast)</t>
  </si>
  <si>
    <t>Reservation:</t>
  </si>
  <si>
    <t>Country:</t>
  </si>
  <si>
    <t>Name:</t>
  </si>
  <si>
    <t>Number of nights</t>
  </si>
  <si>
    <t>Cost</t>
  </si>
  <si>
    <t>Total reservation cost</t>
  </si>
  <si>
    <t>Observations:</t>
  </si>
  <si>
    <t xml:space="preserve">Select type of room </t>
  </si>
  <si>
    <t>Select arrival day (Sep/2014)</t>
  </si>
  <si>
    <t>Select departure day (Sep 2014)</t>
  </si>
  <si>
    <t>Select number of rooms</t>
  </si>
  <si>
    <t>HOTEL PRAIA D’EL REY *****</t>
  </si>
  <si>
    <t>HOTEL CRISTAL ***</t>
  </si>
  <si>
    <t>HOTEL VILA D'OBIDOS ****</t>
  </si>
  <si>
    <t>HOTEL ATLANTICO GOLFE ****</t>
  </si>
  <si>
    <t>CALDAS INTERNACIONAL HOTEL ***</t>
  </si>
  <si>
    <t>HOTEL EUROPEIA ***</t>
  </si>
  <si>
    <t>HOTEL LOURO ***</t>
  </si>
  <si>
    <t>HOTEL INATEL ***</t>
  </si>
  <si>
    <t>Double room std</t>
  </si>
  <si>
    <t>Double room sup</t>
  </si>
  <si>
    <t>HOTEL JOSEFA DE OBIDOS ***</t>
  </si>
  <si>
    <t>HOTEL SOLEIL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</si>
</sst>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;[Red]\-#,##0\ &quot;€&quot;"/>
    <numFmt numFmtId="165" formatCode="#,##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943634"/>
      <name val="Cambria"/>
    </font>
    <font>
      <b/>
      <sz val="16"/>
      <color rgb="FF365F91"/>
      <name val="Cambria"/>
    </font>
    <font>
      <b/>
      <sz val="18"/>
      <color rgb="FF365F91"/>
      <name val="Cambri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3" borderId="0" xfId="0" applyFill="1"/>
    <xf numFmtId="165" fontId="0" fillId="3" borderId="0" xfId="0" applyNumberFormat="1" applyFill="1"/>
    <xf numFmtId="165" fontId="1" fillId="3" borderId="0" xfId="0" applyNumberFormat="1" applyFont="1" applyFill="1"/>
    <xf numFmtId="0" fontId="0" fillId="4" borderId="0" xfId="0" applyFill="1" applyBorder="1"/>
    <xf numFmtId="0" fontId="0" fillId="4" borderId="0" xfId="0" applyFill="1"/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</cellXfs>
  <cellStyles count="15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6</xdr:col>
      <xdr:colOff>12700</xdr:colOff>
      <xdr:row>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5</xdr:col>
      <xdr:colOff>812800</xdr:colOff>
      <xdr:row>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5</xdr:col>
      <xdr:colOff>812800</xdr:colOff>
      <xdr:row>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241300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5</xdr:col>
      <xdr:colOff>812800</xdr:colOff>
      <xdr:row>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5</xdr:col>
      <xdr:colOff>812800</xdr:colOff>
      <xdr:row>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5</xdr:col>
      <xdr:colOff>812800</xdr:colOff>
      <xdr:row>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5</xdr:col>
      <xdr:colOff>812800</xdr:colOff>
      <xdr:row>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5</xdr:col>
      <xdr:colOff>812800</xdr:colOff>
      <xdr:row>1</xdr:row>
      <xdr:rowOff>152400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292100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5</xdr:col>
      <xdr:colOff>812800</xdr:colOff>
      <xdr:row>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0800" cy="1219200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0</xdr:row>
      <xdr:rowOff>0</xdr:rowOff>
    </xdr:from>
    <xdr:to>
      <xdr:col>5</xdr:col>
      <xdr:colOff>812800</xdr:colOff>
      <xdr:row>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1900" y="0"/>
          <a:ext cx="137160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B11" sqref="B11:F11"/>
    </sheetView>
  </sheetViews>
  <sheetFormatPr defaultColWidth="11" defaultRowHeight="15.6" x14ac:dyDescent="0.3"/>
  <cols>
    <col min="1" max="1" width="13.3984375" customWidth="1"/>
    <col min="2" max="2" width="14" customWidth="1"/>
    <col min="3" max="3" width="15.5" customWidth="1"/>
    <col min="4" max="4" width="15.09765625" customWidth="1"/>
    <col min="5" max="6" width="10.5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17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2</v>
      </c>
      <c r="B8" s="1">
        <v>146</v>
      </c>
    </row>
    <row r="9" spans="1:6" x14ac:dyDescent="0.3">
      <c r="A9" t="s">
        <v>3</v>
      </c>
      <c r="B9" s="1">
        <v>161</v>
      </c>
    </row>
    <row r="10" spans="1:6" x14ac:dyDescent="0.3">
      <c r="B10" s="1"/>
    </row>
    <row r="11" spans="1:6" x14ac:dyDescent="0.3">
      <c r="A11" s="2" t="s">
        <v>7</v>
      </c>
      <c r="B11" s="12"/>
      <c r="C11" s="12"/>
      <c r="D11" s="12"/>
      <c r="E11" s="12"/>
      <c r="F11" s="12"/>
    </row>
    <row r="12" spans="1:6" x14ac:dyDescent="0.3">
      <c r="A12" s="2" t="s">
        <v>8</v>
      </c>
      <c r="B12" s="13"/>
      <c r="C12" s="13"/>
      <c r="D12" s="13"/>
      <c r="E12" s="13"/>
      <c r="F12" s="13"/>
    </row>
    <row r="14" spans="1:6" x14ac:dyDescent="0.3">
      <c r="A14" s="2" t="s">
        <v>6</v>
      </c>
    </row>
    <row r="15" spans="1:6" s="3" customFormat="1" ht="31.2" x14ac:dyDescent="0.3">
      <c r="A15" s="4" t="s">
        <v>16</v>
      </c>
      <c r="B15" s="4" t="s">
        <v>13</v>
      </c>
      <c r="C15" s="4" t="s">
        <v>14</v>
      </c>
      <c r="D15" s="4" t="s">
        <v>15</v>
      </c>
      <c r="E15" s="4" t="s">
        <v>9</v>
      </c>
      <c r="F15" s="4" t="s">
        <v>10</v>
      </c>
    </row>
    <row r="16" spans="1:6" x14ac:dyDescent="0.3">
      <c r="A16" s="6"/>
      <c r="B16" s="6"/>
      <c r="C16" s="6"/>
      <c r="D16" s="6"/>
      <c r="E16" s="7">
        <f>D16-C16</f>
        <v>0</v>
      </c>
      <c r="F16" s="8">
        <f>IF(B16="Single room", $B8*E16*A16,E16*$B9*A16)</f>
        <v>0</v>
      </c>
    </row>
    <row r="17" spans="1:6" x14ac:dyDescent="0.3">
      <c r="A17" s="6"/>
      <c r="B17" s="6"/>
      <c r="C17" s="6"/>
      <c r="D17" s="6"/>
      <c r="E17" s="7">
        <f t="shared" ref="E17:E22" si="0">D17-C17</f>
        <v>0</v>
      </c>
      <c r="F17" s="8">
        <f>IF(B17="Single room",B8*E17*A17,E17*B9*A17)</f>
        <v>0</v>
      </c>
    </row>
    <row r="18" spans="1:6" x14ac:dyDescent="0.3">
      <c r="A18" s="6"/>
      <c r="B18" s="6"/>
      <c r="C18" s="6"/>
      <c r="D18" s="6"/>
      <c r="E18" s="7">
        <f t="shared" si="0"/>
        <v>0</v>
      </c>
      <c r="F18" s="8">
        <f>IF(B18="Single room", B8*E18*A18,E18*B9*A18)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IF(B19="Single room", B8*E19*A19,E19*B9*A19)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IF(B20="Single room", B8*E20*A20,E20*B9*A20)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IF(B21="Single room", B8*E21*A21,E21*B9*A21)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IF(B22="Single room", B8*E22*A22,E22*B9*A22)</f>
        <v>0</v>
      </c>
    </row>
    <row r="23" spans="1:6" x14ac:dyDescent="0.3">
      <c r="D23" s="17" t="s">
        <v>11</v>
      </c>
      <c r="E23" s="17"/>
      <c r="F23" s="9">
        <f>SUM(F16:F22)</f>
        <v>0</v>
      </c>
    </row>
    <row r="25" spans="1:6" x14ac:dyDescent="0.3">
      <c r="A25" s="2" t="s">
        <v>12</v>
      </c>
      <c r="B25" s="5"/>
      <c r="C25" s="5"/>
      <c r="D25" s="5"/>
      <c r="E25" s="5"/>
      <c r="F25" s="5"/>
    </row>
    <row r="26" spans="1:6" x14ac:dyDescent="0.3">
      <c r="B26" s="12"/>
      <c r="C26" s="12"/>
      <c r="D26" s="12"/>
      <c r="E26" s="12"/>
      <c r="F26" s="12"/>
    </row>
    <row r="27" spans="1:6" x14ac:dyDescent="0.3">
      <c r="B27" s="13"/>
      <c r="C27" s="13"/>
      <c r="D27" s="13"/>
      <c r="E27" s="13"/>
      <c r="F27" s="13"/>
    </row>
    <row r="28" spans="1:6" x14ac:dyDescent="0.3">
      <c r="B28" s="5"/>
      <c r="C28" s="5"/>
      <c r="D28" s="5"/>
      <c r="E28" s="5"/>
      <c r="F28" s="5"/>
    </row>
    <row r="29" spans="1:6" x14ac:dyDescent="0.3">
      <c r="B29" s="5"/>
      <c r="C29" s="5"/>
      <c r="D29" s="5"/>
      <c r="E29" s="5"/>
      <c r="F29" s="5"/>
    </row>
  </sheetData>
  <sheetProtection sheet="1" objects="1" scenarios="1" selectLockedCells="1"/>
  <mergeCells count="8">
    <mergeCell ref="B26:F26"/>
    <mergeCell ref="B27:F27"/>
    <mergeCell ref="A3:F3"/>
    <mergeCell ref="A4:F4"/>
    <mergeCell ref="A5:F5"/>
    <mergeCell ref="B11:F11"/>
    <mergeCell ref="B12:F12"/>
    <mergeCell ref="D23:E23"/>
  </mergeCells>
  <phoneticPr fontId="7" type="noConversion"/>
  <dataValidations count="3">
    <dataValidation type="list" allowBlank="1" showInputMessage="1" showErrorMessage="1" sqref="C16:D22">
      <formula1>"19,20,21,22,23,24,25,26,27,28,29"</formula1>
    </dataValidation>
    <dataValidation type="list" allowBlank="1" showInputMessage="1" showErrorMessage="1" sqref="A16:A22">
      <formula1>"1,2,3,4,5,6,7,8,9,10"</formula1>
    </dataValidation>
    <dataValidation type="list" allowBlank="1" showInputMessage="1" showErrorMessage="1" sqref="B16:B22">
      <formula1>"Single room, Double room"</formula1>
    </dataValidation>
  </dataValidation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1" sqref="B11:F11"/>
    </sheetView>
  </sheetViews>
  <sheetFormatPr defaultColWidth="11" defaultRowHeight="15.6" x14ac:dyDescent="0.3"/>
  <cols>
    <col min="1" max="1" width="13.3984375" customWidth="1"/>
    <col min="2" max="2" width="11.3984375" customWidth="1"/>
    <col min="3" max="4" width="15.5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28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2</v>
      </c>
      <c r="B8" s="1">
        <v>67</v>
      </c>
    </row>
    <row r="9" spans="1:6" x14ac:dyDescent="0.3">
      <c r="A9" t="s">
        <v>3</v>
      </c>
      <c r="B9" s="1">
        <v>72</v>
      </c>
    </row>
    <row r="10" spans="1:6" x14ac:dyDescent="0.3">
      <c r="B10" s="1"/>
    </row>
    <row r="11" spans="1:6" x14ac:dyDescent="0.3">
      <c r="A11" s="2" t="s">
        <v>7</v>
      </c>
      <c r="B11" s="12"/>
      <c r="C11" s="12"/>
      <c r="D11" s="12"/>
      <c r="E11" s="12"/>
      <c r="F11" s="12"/>
    </row>
    <row r="12" spans="1:6" x14ac:dyDescent="0.3">
      <c r="A12" s="2" t="s">
        <v>8</v>
      </c>
      <c r="B12" s="13"/>
      <c r="C12" s="13"/>
      <c r="D12" s="13"/>
      <c r="E12" s="13"/>
      <c r="F12" s="13"/>
    </row>
    <row r="14" spans="1:6" x14ac:dyDescent="0.3">
      <c r="A14" s="2" t="s">
        <v>6</v>
      </c>
    </row>
    <row r="15" spans="1:6" s="3" customFormat="1" ht="31.2" x14ac:dyDescent="0.3">
      <c r="A15" s="4" t="s">
        <v>16</v>
      </c>
      <c r="B15" s="4" t="s">
        <v>13</v>
      </c>
      <c r="C15" s="4" t="s">
        <v>14</v>
      </c>
      <c r="D15" s="4" t="s">
        <v>15</v>
      </c>
      <c r="E15" s="4" t="s">
        <v>9</v>
      </c>
      <c r="F15" s="4" t="s">
        <v>10</v>
      </c>
    </row>
    <row r="16" spans="1:6" x14ac:dyDescent="0.3">
      <c r="A16" s="6"/>
      <c r="B16" s="6"/>
      <c r="C16" s="6"/>
      <c r="D16" s="6"/>
      <c r="E16" s="7">
        <f>D16-C16</f>
        <v>0</v>
      </c>
      <c r="F16" s="8">
        <f>IF(B16="Single room", B8*E16*A16,E16*B9*A16)</f>
        <v>0</v>
      </c>
    </row>
    <row r="17" spans="1:6" x14ac:dyDescent="0.3">
      <c r="A17" s="6"/>
      <c r="B17" s="6"/>
      <c r="C17" s="6"/>
      <c r="D17" s="6"/>
      <c r="E17" s="7">
        <f t="shared" ref="E17:E22" si="0">D17-C17</f>
        <v>0</v>
      </c>
      <c r="F17" s="8">
        <f>IF(B17="Single room",B8*E17*A17,E17*B9*A17)</f>
        <v>0</v>
      </c>
    </row>
    <row r="18" spans="1:6" x14ac:dyDescent="0.3">
      <c r="A18" s="6"/>
      <c r="B18" s="6"/>
      <c r="C18" s="6"/>
      <c r="D18" s="6"/>
      <c r="E18" s="7">
        <f t="shared" si="0"/>
        <v>0</v>
      </c>
      <c r="F18" s="8">
        <f>IF(B18="Single room", B8*E18*A18,E18*B9*A18)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IF(B19="Single room", B8*E19*A19,E19*B9*A19)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IF(B20="Single room", B8*E20*A20,E20*B9*A20)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IF(B21="Single room", B8*E21*A21,E21*B9*A21)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IF(B22="Single room", B8*E22*A22,E22*B9*A22)</f>
        <v>0</v>
      </c>
    </row>
    <row r="23" spans="1:6" x14ac:dyDescent="0.3">
      <c r="D23" s="17" t="s">
        <v>11</v>
      </c>
      <c r="E23" s="17"/>
      <c r="F23" s="9">
        <f>SUM(F16:F22)</f>
        <v>0</v>
      </c>
    </row>
    <row r="25" spans="1:6" x14ac:dyDescent="0.3">
      <c r="A25" s="2" t="s">
        <v>12</v>
      </c>
      <c r="B25" s="5"/>
      <c r="C25" s="5"/>
      <c r="D25" s="5"/>
      <c r="E25" s="5"/>
      <c r="F25" s="5"/>
    </row>
    <row r="26" spans="1:6" x14ac:dyDescent="0.3">
      <c r="B26" s="12"/>
      <c r="C26" s="12"/>
      <c r="D26" s="12"/>
      <c r="E26" s="12"/>
      <c r="F26" s="12"/>
    </row>
    <row r="27" spans="1:6" x14ac:dyDescent="0.3">
      <c r="B27" s="13"/>
      <c r="C27" s="13"/>
      <c r="D27" s="13"/>
      <c r="E27" s="13"/>
      <c r="F27" s="13"/>
    </row>
    <row r="28" spans="1:6" x14ac:dyDescent="0.3">
      <c r="B28" s="5"/>
      <c r="C28" s="5"/>
      <c r="D28" s="5"/>
      <c r="E28" s="5"/>
      <c r="F28" s="5"/>
    </row>
    <row r="29" spans="1:6" x14ac:dyDescent="0.3">
      <c r="B29" s="5"/>
      <c r="C29" s="5"/>
      <c r="D29" s="5"/>
      <c r="E29" s="5"/>
      <c r="F29" s="5"/>
    </row>
  </sheetData>
  <sheetProtection sheet="1" objects="1" scenarios="1" selectLockedCells="1"/>
  <mergeCells count="8">
    <mergeCell ref="B26:F26"/>
    <mergeCell ref="B27:F27"/>
    <mergeCell ref="A3:F3"/>
    <mergeCell ref="A4:F4"/>
    <mergeCell ref="A5:F5"/>
    <mergeCell ref="B11:F11"/>
    <mergeCell ref="B12:F12"/>
    <mergeCell ref="D23:E23"/>
  </mergeCells>
  <phoneticPr fontId="7" type="noConversion"/>
  <dataValidations count="3">
    <dataValidation type="list" allowBlank="1" showInputMessage="1" showErrorMessage="1" sqref="B16:B22">
      <formula1>"Single room, Double room"</formula1>
    </dataValidation>
    <dataValidation type="list" allowBlank="1" showInputMessage="1" showErrorMessage="1" sqref="A16:A22">
      <formula1>"1,2,3,4,5,6,7,8,9,10"</formula1>
    </dataValidation>
    <dataValidation type="list" allowBlank="1" showInputMessage="1" showErrorMessage="1" sqref="C16:D22">
      <formula1>"19,20,21,22,23,24,25,26,27,28,29"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1" sqref="B11:F11"/>
    </sheetView>
  </sheetViews>
  <sheetFormatPr defaultColWidth="11" defaultRowHeight="15.6" x14ac:dyDescent="0.3"/>
  <cols>
    <col min="1" max="1" width="13.8984375" customWidth="1"/>
    <col min="2" max="2" width="11.8984375" customWidth="1"/>
    <col min="3" max="3" width="15.59765625" customWidth="1"/>
    <col min="4" max="4" width="15.0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19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2</v>
      </c>
      <c r="B8" s="1">
        <v>67</v>
      </c>
    </row>
    <row r="9" spans="1:6" x14ac:dyDescent="0.3">
      <c r="A9" t="s">
        <v>3</v>
      </c>
      <c r="B9" s="1">
        <v>81</v>
      </c>
    </row>
    <row r="10" spans="1:6" x14ac:dyDescent="0.3">
      <c r="B10" s="1"/>
    </row>
    <row r="11" spans="1:6" x14ac:dyDescent="0.3">
      <c r="A11" s="2" t="s">
        <v>7</v>
      </c>
      <c r="B11" s="12"/>
      <c r="C11" s="12"/>
      <c r="D11" s="12"/>
      <c r="E11" s="12"/>
      <c r="F11" s="12"/>
    </row>
    <row r="12" spans="1:6" x14ac:dyDescent="0.3">
      <c r="A12" s="2" t="s">
        <v>8</v>
      </c>
      <c r="B12" s="13"/>
      <c r="C12" s="13"/>
      <c r="D12" s="13"/>
      <c r="E12" s="13"/>
      <c r="F12" s="13"/>
    </row>
    <row r="14" spans="1:6" x14ac:dyDescent="0.3">
      <c r="A14" s="2" t="s">
        <v>6</v>
      </c>
    </row>
    <row r="15" spans="1:6" s="3" customFormat="1" ht="31.2" x14ac:dyDescent="0.3">
      <c r="A15" s="4" t="s">
        <v>16</v>
      </c>
      <c r="B15" s="4" t="s">
        <v>13</v>
      </c>
      <c r="C15" s="4" t="s">
        <v>14</v>
      </c>
      <c r="D15" s="4" t="s">
        <v>15</v>
      </c>
      <c r="E15" s="4" t="s">
        <v>9</v>
      </c>
      <c r="F15" s="4" t="s">
        <v>10</v>
      </c>
    </row>
    <row r="16" spans="1:6" x14ac:dyDescent="0.3">
      <c r="A16" s="6"/>
      <c r="B16" s="6"/>
      <c r="C16" s="6"/>
      <c r="D16" s="6"/>
      <c r="E16" s="7">
        <f>D16-C16</f>
        <v>0</v>
      </c>
      <c r="F16" s="8">
        <f>IF(B16="Single room", $B8*E16*A16,E16*$B9*A16)</f>
        <v>0</v>
      </c>
    </row>
    <row r="17" spans="1:6" x14ac:dyDescent="0.3">
      <c r="A17" s="6"/>
      <c r="B17" s="6"/>
      <c r="C17" s="6"/>
      <c r="D17" s="6"/>
      <c r="E17" s="7">
        <f t="shared" ref="E17:E22" si="0">D17-C17</f>
        <v>0</v>
      </c>
      <c r="F17" s="8">
        <f>IF(B17="Single room",B8*E17*A17,E17*B9*A17)</f>
        <v>0</v>
      </c>
    </row>
    <row r="18" spans="1:6" x14ac:dyDescent="0.3">
      <c r="A18" s="6"/>
      <c r="B18" s="6"/>
      <c r="C18" s="6"/>
      <c r="D18" s="6"/>
      <c r="E18" s="7">
        <f t="shared" si="0"/>
        <v>0</v>
      </c>
      <c r="F18" s="8">
        <f>IF(B18="Single room", B8*E18*A18,E18*B9*A18)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IF(B19="Single room", B8*E19*A19,E19*B9*A19)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IF(B20="Single room", B8*E20*A20,E20*B9*A20)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IF(B21="Single room", B8*E21*A21,E21*B9*A21)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IF(B22="Single room", B8*E22*A22,E22*B9*A22)</f>
        <v>0</v>
      </c>
    </row>
    <row r="23" spans="1:6" x14ac:dyDescent="0.3">
      <c r="D23" s="17" t="s">
        <v>11</v>
      </c>
      <c r="E23" s="17"/>
      <c r="F23" s="9">
        <f>SUM(F16:F22)</f>
        <v>0</v>
      </c>
    </row>
    <row r="25" spans="1:6" x14ac:dyDescent="0.3">
      <c r="A25" s="2" t="s">
        <v>12</v>
      </c>
      <c r="B25" s="5"/>
      <c r="C25" s="5"/>
      <c r="D25" s="5"/>
      <c r="E25" s="5"/>
      <c r="F25" s="5"/>
    </row>
    <row r="26" spans="1:6" x14ac:dyDescent="0.3">
      <c r="B26" s="12"/>
      <c r="C26" s="12"/>
      <c r="D26" s="12"/>
      <c r="E26" s="12"/>
      <c r="F26" s="12"/>
    </row>
    <row r="27" spans="1:6" x14ac:dyDescent="0.3">
      <c r="B27" s="13"/>
      <c r="C27" s="13"/>
      <c r="D27" s="13"/>
      <c r="E27" s="13"/>
      <c r="F27" s="13"/>
    </row>
    <row r="28" spans="1:6" x14ac:dyDescent="0.3">
      <c r="B28" s="5"/>
      <c r="C28" s="5"/>
      <c r="D28" s="5"/>
      <c r="E28" s="5"/>
      <c r="F28" s="5"/>
    </row>
    <row r="29" spans="1:6" x14ac:dyDescent="0.3">
      <c r="B29" s="5"/>
      <c r="C29" s="5"/>
      <c r="D29" s="5"/>
      <c r="E29" s="5"/>
      <c r="F29" s="5"/>
    </row>
  </sheetData>
  <sheetProtection sheet="1" objects="1" scenarios="1" selectLockedCells="1"/>
  <mergeCells count="8">
    <mergeCell ref="B26:F26"/>
    <mergeCell ref="B27:F27"/>
    <mergeCell ref="A3:F3"/>
    <mergeCell ref="A4:F4"/>
    <mergeCell ref="A5:F5"/>
    <mergeCell ref="B11:F11"/>
    <mergeCell ref="B12:F12"/>
    <mergeCell ref="D23:E23"/>
  </mergeCells>
  <phoneticPr fontId="7" type="noConversion"/>
  <dataValidations count="3">
    <dataValidation type="list" allowBlank="1" showInputMessage="1" showErrorMessage="1" sqref="B16:B22">
      <formula1>"Single room, Double room"</formula1>
    </dataValidation>
    <dataValidation type="list" allowBlank="1" showInputMessage="1" showErrorMessage="1" sqref="A16:A22">
      <formula1>"1,2,3,4,5,6,7,8,9,10"</formula1>
    </dataValidation>
    <dataValidation type="list" allowBlank="1" showInputMessage="1" showErrorMessage="1" sqref="C16:D22">
      <formula1>"19,20,21,22,23,24,25,26,27,28,29"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1" sqref="B11:F11"/>
    </sheetView>
  </sheetViews>
  <sheetFormatPr defaultColWidth="11" defaultRowHeight="15.6" x14ac:dyDescent="0.3"/>
  <cols>
    <col min="1" max="1" width="14.09765625" customWidth="1"/>
    <col min="2" max="2" width="11.8984375" customWidth="1"/>
    <col min="3" max="4" width="15.5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20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2</v>
      </c>
      <c r="B8" s="1">
        <v>50</v>
      </c>
    </row>
    <row r="9" spans="1:6" x14ac:dyDescent="0.3">
      <c r="A9" t="s">
        <v>3</v>
      </c>
      <c r="B9" s="1">
        <v>56</v>
      </c>
    </row>
    <row r="10" spans="1:6" x14ac:dyDescent="0.3">
      <c r="B10" s="1"/>
    </row>
    <row r="11" spans="1:6" x14ac:dyDescent="0.3">
      <c r="A11" s="2" t="s">
        <v>7</v>
      </c>
      <c r="B11" s="12"/>
      <c r="C11" s="12"/>
      <c r="D11" s="12"/>
      <c r="E11" s="12"/>
      <c r="F11" s="12"/>
    </row>
    <row r="12" spans="1:6" x14ac:dyDescent="0.3">
      <c r="A12" s="2" t="s">
        <v>8</v>
      </c>
      <c r="B12" s="13"/>
      <c r="C12" s="13"/>
      <c r="D12" s="13"/>
      <c r="E12" s="13"/>
      <c r="F12" s="13"/>
    </row>
    <row r="14" spans="1:6" x14ac:dyDescent="0.3">
      <c r="A14" s="2" t="s">
        <v>6</v>
      </c>
    </row>
    <row r="15" spans="1:6" s="3" customFormat="1" ht="31.2" x14ac:dyDescent="0.3">
      <c r="A15" s="4" t="s">
        <v>16</v>
      </c>
      <c r="B15" s="4" t="s">
        <v>13</v>
      </c>
      <c r="C15" s="4" t="s">
        <v>14</v>
      </c>
      <c r="D15" s="4" t="s">
        <v>15</v>
      </c>
      <c r="E15" s="4" t="s">
        <v>9</v>
      </c>
      <c r="F15" s="4" t="s">
        <v>10</v>
      </c>
    </row>
    <row r="16" spans="1:6" x14ac:dyDescent="0.3">
      <c r="A16" s="6"/>
      <c r="B16" s="6"/>
      <c r="C16" s="6"/>
      <c r="D16" s="6"/>
      <c r="E16" s="7">
        <f>D16-C16</f>
        <v>0</v>
      </c>
      <c r="F16" s="8">
        <f>IF(B16="Single room", $B8*E16*A16,E16*$B9*A16)</f>
        <v>0</v>
      </c>
    </row>
    <row r="17" spans="1:6" x14ac:dyDescent="0.3">
      <c r="A17" s="6"/>
      <c r="B17" s="6"/>
      <c r="C17" s="6"/>
      <c r="D17" s="6"/>
      <c r="E17" s="7">
        <f t="shared" ref="E17:E22" si="0">D17-C17</f>
        <v>0</v>
      </c>
      <c r="F17" s="8">
        <f>IF(B17="Single room",B8*E17*A17,E17*B9*A17)</f>
        <v>0</v>
      </c>
    </row>
    <row r="18" spans="1:6" x14ac:dyDescent="0.3">
      <c r="A18" s="6"/>
      <c r="B18" s="6"/>
      <c r="C18" s="6"/>
      <c r="D18" s="6"/>
      <c r="E18" s="7">
        <f t="shared" si="0"/>
        <v>0</v>
      </c>
      <c r="F18" s="8">
        <f>IF(B18="Single room", B8*E18*A18,E18*B9*A18)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IF(B19="Single room", B8*E19*A19,E19*B9*A19)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IF(B20="Single room", B8*E20*A20,E20*B9*A20)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IF(B21="Single room", B8*E21*A21,E21*B9*A21)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IF(B22="Single room", B8*E22*A22,E22*B9*A22)</f>
        <v>0</v>
      </c>
    </row>
    <row r="23" spans="1:6" x14ac:dyDescent="0.3">
      <c r="D23" s="17" t="s">
        <v>11</v>
      </c>
      <c r="E23" s="17"/>
      <c r="F23" s="9">
        <f>SUM(F16:F22)</f>
        <v>0</v>
      </c>
    </row>
    <row r="25" spans="1:6" x14ac:dyDescent="0.3">
      <c r="A25" s="2" t="s">
        <v>12</v>
      </c>
      <c r="B25" s="5"/>
      <c r="C25" s="5"/>
      <c r="D25" s="5"/>
      <c r="E25" s="5"/>
      <c r="F25" s="5"/>
    </row>
    <row r="26" spans="1:6" x14ac:dyDescent="0.3">
      <c r="B26" s="12"/>
      <c r="C26" s="12"/>
      <c r="D26" s="12"/>
      <c r="E26" s="12"/>
      <c r="F26" s="12"/>
    </row>
    <row r="27" spans="1:6" x14ac:dyDescent="0.3">
      <c r="B27" s="13"/>
      <c r="C27" s="13"/>
      <c r="D27" s="13"/>
      <c r="E27" s="13"/>
      <c r="F27" s="13"/>
    </row>
    <row r="28" spans="1:6" x14ac:dyDescent="0.3">
      <c r="B28" s="5"/>
      <c r="C28" s="5"/>
      <c r="D28" s="5"/>
      <c r="E28" s="5"/>
      <c r="F28" s="5"/>
    </row>
    <row r="29" spans="1:6" x14ac:dyDescent="0.3">
      <c r="B29" s="5"/>
      <c r="C29" s="5"/>
      <c r="D29" s="5"/>
      <c r="E29" s="5"/>
      <c r="F29" s="5"/>
    </row>
  </sheetData>
  <sheetProtection sheet="1" objects="1" scenarios="1" selectLockedCells="1"/>
  <mergeCells count="8">
    <mergeCell ref="B26:F26"/>
    <mergeCell ref="B27:F27"/>
    <mergeCell ref="A3:F3"/>
    <mergeCell ref="A4:F4"/>
    <mergeCell ref="A5:F5"/>
    <mergeCell ref="B11:F11"/>
    <mergeCell ref="B12:F12"/>
    <mergeCell ref="D23:E23"/>
  </mergeCells>
  <phoneticPr fontId="7" type="noConversion"/>
  <dataValidations count="3">
    <dataValidation type="list" allowBlank="1" showInputMessage="1" showErrorMessage="1" sqref="B16:B22">
      <formula1>"Single room, Double room"</formula1>
    </dataValidation>
    <dataValidation type="list" allowBlank="1" showInputMessage="1" showErrorMessage="1" sqref="A16:A22">
      <formula1>"1,2,3,4,5,6,7,8,9,10"</formula1>
    </dataValidation>
    <dataValidation type="list" allowBlank="1" showInputMessage="1" showErrorMessage="1" sqref="C16:D22">
      <formula1>"19,20,21,22,23,24,25,26,27,28,29"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1" sqref="B11:F11"/>
    </sheetView>
  </sheetViews>
  <sheetFormatPr defaultColWidth="11" defaultRowHeight="15.6" x14ac:dyDescent="0.3"/>
  <cols>
    <col min="1" max="1" width="13.3984375" customWidth="1"/>
    <col min="2" max="2" width="11.5" customWidth="1"/>
    <col min="3" max="4" width="15.5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21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2</v>
      </c>
      <c r="B8" s="1">
        <v>50</v>
      </c>
    </row>
    <row r="9" spans="1:6" x14ac:dyDescent="0.3">
      <c r="A9" t="s">
        <v>3</v>
      </c>
      <c r="B9" s="1">
        <v>65</v>
      </c>
    </row>
    <row r="10" spans="1:6" x14ac:dyDescent="0.3">
      <c r="B10" s="1"/>
    </row>
    <row r="11" spans="1:6" x14ac:dyDescent="0.3">
      <c r="A11" s="2" t="s">
        <v>7</v>
      </c>
      <c r="B11" s="12"/>
      <c r="C11" s="12"/>
      <c r="D11" s="12"/>
      <c r="E11" s="12"/>
      <c r="F11" s="12"/>
    </row>
    <row r="12" spans="1:6" x14ac:dyDescent="0.3">
      <c r="A12" s="2" t="s">
        <v>8</v>
      </c>
      <c r="B12" s="13"/>
      <c r="C12" s="13"/>
      <c r="D12" s="13"/>
      <c r="E12" s="13"/>
      <c r="F12" s="13"/>
    </row>
    <row r="14" spans="1:6" x14ac:dyDescent="0.3">
      <c r="A14" s="2" t="s">
        <v>6</v>
      </c>
    </row>
    <row r="15" spans="1:6" s="3" customFormat="1" ht="31.2" x14ac:dyDescent="0.3">
      <c r="A15" s="4" t="s">
        <v>16</v>
      </c>
      <c r="B15" s="4" t="s">
        <v>13</v>
      </c>
      <c r="C15" s="4" t="s">
        <v>14</v>
      </c>
      <c r="D15" s="4" t="s">
        <v>15</v>
      </c>
      <c r="E15" s="4" t="s">
        <v>9</v>
      </c>
      <c r="F15" s="4" t="s">
        <v>10</v>
      </c>
    </row>
    <row r="16" spans="1:6" x14ac:dyDescent="0.3">
      <c r="A16" s="6"/>
      <c r="B16" s="6"/>
      <c r="C16" s="6"/>
      <c r="D16" s="6"/>
      <c r="E16" s="7">
        <f>D16-C16</f>
        <v>0</v>
      </c>
      <c r="F16" s="8">
        <f>IF(B16="Single room", $B8*E16*A16,E16*$B9*A16)</f>
        <v>0</v>
      </c>
    </row>
    <row r="17" spans="1:6" x14ac:dyDescent="0.3">
      <c r="A17" s="6"/>
      <c r="B17" s="6"/>
      <c r="C17" s="6"/>
      <c r="D17" s="6"/>
      <c r="E17" s="7">
        <f t="shared" ref="E17:E22" si="0">D17-C17</f>
        <v>0</v>
      </c>
      <c r="F17" s="8">
        <f>IF(B17="Single room",B8*E17*A17,E17*B9*A17)</f>
        <v>0</v>
      </c>
    </row>
    <row r="18" spans="1:6" x14ac:dyDescent="0.3">
      <c r="A18" s="6"/>
      <c r="B18" s="6"/>
      <c r="C18" s="6"/>
      <c r="D18" s="6"/>
      <c r="E18" s="7">
        <f t="shared" si="0"/>
        <v>0</v>
      </c>
      <c r="F18" s="8">
        <f>IF(B18="Single room", B8*E18*A18,E18*B9*A18)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IF(B19="Single room", B8*E19*A19,E19*B9*A19)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IF(B20="Single room", B8*E20*A20,E20*B9*A20)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IF(B21="Single room", B8*E21*A21,E21*B9*A21)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IF(B22="Single room", B8*E22*A22,E22*B9*A22)</f>
        <v>0</v>
      </c>
    </row>
    <row r="23" spans="1:6" x14ac:dyDescent="0.3">
      <c r="D23" s="17" t="s">
        <v>11</v>
      </c>
      <c r="E23" s="17"/>
      <c r="F23" s="9">
        <f>SUM(F16:F22)</f>
        <v>0</v>
      </c>
    </row>
    <row r="25" spans="1:6" x14ac:dyDescent="0.3">
      <c r="A25" s="2" t="s">
        <v>12</v>
      </c>
      <c r="B25" s="5"/>
      <c r="C25" s="5"/>
      <c r="D25" s="5"/>
      <c r="E25" s="5"/>
      <c r="F25" s="5"/>
    </row>
    <row r="26" spans="1:6" x14ac:dyDescent="0.3">
      <c r="B26" s="12"/>
      <c r="C26" s="12"/>
      <c r="D26" s="12"/>
      <c r="E26" s="12"/>
      <c r="F26" s="12"/>
    </row>
    <row r="27" spans="1:6" x14ac:dyDescent="0.3">
      <c r="B27" s="13"/>
      <c r="C27" s="13"/>
      <c r="D27" s="13"/>
      <c r="E27" s="13"/>
      <c r="F27" s="13"/>
    </row>
    <row r="28" spans="1:6" x14ac:dyDescent="0.3">
      <c r="B28" s="5"/>
      <c r="C28" s="5"/>
      <c r="D28" s="5"/>
      <c r="E28" s="5"/>
      <c r="F28" s="5"/>
    </row>
    <row r="29" spans="1:6" x14ac:dyDescent="0.3">
      <c r="B29" s="5"/>
      <c r="C29" s="5"/>
      <c r="D29" s="5"/>
      <c r="E29" s="5"/>
      <c r="F29" s="5"/>
    </row>
  </sheetData>
  <sheetProtection sheet="1" objects="1" scenarios="1" selectLockedCells="1"/>
  <mergeCells count="8">
    <mergeCell ref="B26:F26"/>
    <mergeCell ref="B27:F27"/>
    <mergeCell ref="A3:F3"/>
    <mergeCell ref="A4:F4"/>
    <mergeCell ref="A5:F5"/>
    <mergeCell ref="B11:F11"/>
    <mergeCell ref="B12:F12"/>
    <mergeCell ref="D23:E23"/>
  </mergeCells>
  <phoneticPr fontId="7" type="noConversion"/>
  <dataValidations count="3">
    <dataValidation type="list" allowBlank="1" showInputMessage="1" showErrorMessage="1" sqref="C16:D22">
      <formula1>"19,20,21,22,23,24,25,26,27,28,29"</formula1>
    </dataValidation>
    <dataValidation type="list" allowBlank="1" showInputMessage="1" showErrorMessage="1" sqref="A16:A22">
      <formula1>"1,2,3,4,5,6,7,8,9,10"</formula1>
    </dataValidation>
    <dataValidation type="list" allowBlank="1" showInputMessage="1" showErrorMessage="1" sqref="B16:B22">
      <formula1>"Single room, Double room"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1" sqref="B11:F11"/>
    </sheetView>
  </sheetViews>
  <sheetFormatPr defaultColWidth="11" defaultRowHeight="15.6" x14ac:dyDescent="0.3"/>
  <cols>
    <col min="1" max="1" width="14" customWidth="1"/>
    <col min="2" max="2" width="11.8984375" customWidth="1"/>
    <col min="3" max="4" width="15.5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22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3</v>
      </c>
      <c r="B8" s="1">
        <v>55</v>
      </c>
    </row>
    <row r="9" spans="1:6" x14ac:dyDescent="0.3">
      <c r="A9" t="s">
        <v>4</v>
      </c>
      <c r="B9" s="1">
        <v>80</v>
      </c>
    </row>
    <row r="10" spans="1:6" x14ac:dyDescent="0.3">
      <c r="B10" s="1"/>
    </row>
    <row r="11" spans="1:6" x14ac:dyDescent="0.3">
      <c r="A11" s="2" t="s">
        <v>7</v>
      </c>
      <c r="B11" s="12"/>
      <c r="C11" s="12"/>
      <c r="D11" s="12"/>
      <c r="E11" s="12"/>
      <c r="F11" s="12"/>
    </row>
    <row r="12" spans="1:6" x14ac:dyDescent="0.3">
      <c r="A12" s="2" t="s">
        <v>8</v>
      </c>
      <c r="B12" s="13"/>
      <c r="C12" s="13"/>
      <c r="D12" s="13"/>
      <c r="E12" s="13"/>
      <c r="F12" s="13"/>
    </row>
    <row r="14" spans="1:6" x14ac:dyDescent="0.3">
      <c r="A14" s="2" t="s">
        <v>6</v>
      </c>
    </row>
    <row r="15" spans="1:6" s="3" customFormat="1" ht="31.2" x14ac:dyDescent="0.3">
      <c r="A15" s="4" t="s">
        <v>16</v>
      </c>
      <c r="B15" s="4" t="s">
        <v>13</v>
      </c>
      <c r="C15" s="4" t="s">
        <v>14</v>
      </c>
      <c r="D15" s="4" t="s">
        <v>15</v>
      </c>
      <c r="E15" s="4" t="s">
        <v>9</v>
      </c>
      <c r="F15" s="4" t="s">
        <v>10</v>
      </c>
    </row>
    <row r="16" spans="1:6" x14ac:dyDescent="0.3">
      <c r="A16" s="6"/>
      <c r="B16" s="6"/>
      <c r="C16" s="6"/>
      <c r="D16" s="6"/>
      <c r="E16" s="7">
        <f>D16-C16</f>
        <v>0</v>
      </c>
      <c r="F16" s="8">
        <f>IF(B16="Double room", $B8*E16*A16,E16*$B9*A16)</f>
        <v>0</v>
      </c>
    </row>
    <row r="17" spans="1:6" x14ac:dyDescent="0.3">
      <c r="A17" s="6"/>
      <c r="B17" s="6"/>
      <c r="C17" s="6"/>
      <c r="D17" s="6"/>
      <c r="E17" s="7">
        <f t="shared" ref="E17:E22" si="0">D17-C17</f>
        <v>0</v>
      </c>
      <c r="F17" s="8">
        <f>IF(B17="Double room",B8*E17*A17,E17*B9*A17)</f>
        <v>0</v>
      </c>
    </row>
    <row r="18" spans="1:6" x14ac:dyDescent="0.3">
      <c r="A18" s="6"/>
      <c r="B18" s="6"/>
      <c r="C18" s="6"/>
      <c r="D18" s="6"/>
      <c r="E18" s="7">
        <f t="shared" si="0"/>
        <v>0</v>
      </c>
      <c r="F18" s="8">
        <f>IF(B18="Double room", B8*E18*A18,E18*B9*A18)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IF(B19="Double room", B8*E19*A19,E19*B9*A19)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IF(B20="Double room", B8*E20*A20,E20*B9*A20)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IF(B21="Double room", B8*E21*A21,E21*B9*A21)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IF(B22="Double room", B8*E22*A22,E22*B9*A22)</f>
        <v>0</v>
      </c>
    </row>
    <row r="23" spans="1:6" x14ac:dyDescent="0.3">
      <c r="D23" s="17" t="s">
        <v>11</v>
      </c>
      <c r="E23" s="17"/>
      <c r="F23" s="9">
        <f>SUM(F16:F22)</f>
        <v>0</v>
      </c>
    </row>
    <row r="25" spans="1:6" x14ac:dyDescent="0.3">
      <c r="A25" s="2" t="s">
        <v>12</v>
      </c>
      <c r="B25" s="5"/>
      <c r="C25" s="5"/>
      <c r="D25" s="5"/>
      <c r="E25" s="5"/>
      <c r="F25" s="5"/>
    </row>
    <row r="26" spans="1:6" x14ac:dyDescent="0.3">
      <c r="B26" s="12"/>
      <c r="C26" s="12"/>
      <c r="D26" s="12"/>
      <c r="E26" s="12"/>
      <c r="F26" s="12"/>
    </row>
    <row r="27" spans="1:6" x14ac:dyDescent="0.3">
      <c r="B27" s="13"/>
      <c r="C27" s="13"/>
      <c r="D27" s="13"/>
      <c r="E27" s="13"/>
      <c r="F27" s="13"/>
    </row>
    <row r="28" spans="1:6" x14ac:dyDescent="0.3">
      <c r="B28" s="5"/>
      <c r="C28" s="5"/>
      <c r="D28" s="5"/>
      <c r="E28" s="5"/>
      <c r="F28" s="5"/>
    </row>
    <row r="29" spans="1:6" x14ac:dyDescent="0.3">
      <c r="B29" s="5"/>
      <c r="C29" s="5"/>
      <c r="D29" s="5"/>
      <c r="E29" s="5"/>
      <c r="F29" s="5"/>
    </row>
  </sheetData>
  <sheetProtection sheet="1" objects="1" scenarios="1" selectLockedCells="1"/>
  <mergeCells count="8">
    <mergeCell ref="B26:F26"/>
    <mergeCell ref="B27:F27"/>
    <mergeCell ref="A3:F3"/>
    <mergeCell ref="A4:F4"/>
    <mergeCell ref="A5:F5"/>
    <mergeCell ref="B11:F11"/>
    <mergeCell ref="B12:F12"/>
    <mergeCell ref="D23:E23"/>
  </mergeCells>
  <phoneticPr fontId="7" type="noConversion"/>
  <dataValidations count="3">
    <dataValidation type="list" allowBlank="1" showInputMessage="1" showErrorMessage="1" sqref="A16:A22">
      <formula1>"1,2,3,4,5,6,7,8,9,10"</formula1>
    </dataValidation>
    <dataValidation type="list" allowBlank="1" showInputMessage="1" showErrorMessage="1" sqref="C16:D22">
      <formula1>"19,20,21,22,23,24,25,26,27,28,29"</formula1>
    </dataValidation>
    <dataValidation type="list" allowBlank="1" showInputMessage="1" showErrorMessage="1" sqref="B16:B22">
      <formula1>"Double room, Triple room"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1" sqref="B11:F11"/>
    </sheetView>
  </sheetViews>
  <sheetFormatPr defaultColWidth="11" defaultRowHeight="15.6" x14ac:dyDescent="0.3"/>
  <cols>
    <col min="1" max="1" width="13.8984375" customWidth="1"/>
    <col min="2" max="2" width="11.8984375" customWidth="1"/>
    <col min="3" max="4" width="15.5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23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2</v>
      </c>
      <c r="B8" s="1">
        <v>55</v>
      </c>
    </row>
    <row r="9" spans="1:6" x14ac:dyDescent="0.3">
      <c r="A9" t="s">
        <v>3</v>
      </c>
      <c r="B9" s="1">
        <v>73</v>
      </c>
    </row>
    <row r="10" spans="1:6" x14ac:dyDescent="0.3">
      <c r="B10" s="1"/>
    </row>
    <row r="11" spans="1:6" x14ac:dyDescent="0.3">
      <c r="A11" s="2" t="s">
        <v>7</v>
      </c>
      <c r="B11" s="12"/>
      <c r="C11" s="12"/>
      <c r="D11" s="12"/>
      <c r="E11" s="12"/>
      <c r="F11" s="12"/>
    </row>
    <row r="12" spans="1:6" x14ac:dyDescent="0.3">
      <c r="A12" s="2" t="s">
        <v>8</v>
      </c>
      <c r="B12" s="13"/>
      <c r="C12" s="13"/>
      <c r="D12" s="13"/>
      <c r="E12" s="13"/>
      <c r="F12" s="13"/>
    </row>
    <row r="14" spans="1:6" x14ac:dyDescent="0.3">
      <c r="A14" s="2" t="s">
        <v>6</v>
      </c>
    </row>
    <row r="15" spans="1:6" s="3" customFormat="1" ht="31.2" x14ac:dyDescent="0.3">
      <c r="A15" s="4" t="s">
        <v>16</v>
      </c>
      <c r="B15" s="4" t="s">
        <v>13</v>
      </c>
      <c r="C15" s="4" t="s">
        <v>14</v>
      </c>
      <c r="D15" s="4" t="s">
        <v>15</v>
      </c>
      <c r="E15" s="4" t="s">
        <v>9</v>
      </c>
      <c r="F15" s="4" t="s">
        <v>10</v>
      </c>
    </row>
    <row r="16" spans="1:6" x14ac:dyDescent="0.3">
      <c r="A16" s="6"/>
      <c r="B16" s="6"/>
      <c r="C16" s="6"/>
      <c r="D16" s="6"/>
      <c r="E16" s="7">
        <f>D16-C16</f>
        <v>0</v>
      </c>
      <c r="F16" s="8">
        <f>IF(B16="Single room", B8*E16*A16,E16*B9*A16)</f>
        <v>0</v>
      </c>
    </row>
    <row r="17" spans="1:6" x14ac:dyDescent="0.3">
      <c r="A17" s="6"/>
      <c r="B17" s="6"/>
      <c r="C17" s="6"/>
      <c r="D17" s="6"/>
      <c r="E17" s="7">
        <f t="shared" ref="E17:E22" si="0">D17-C17</f>
        <v>0</v>
      </c>
      <c r="F17" s="8">
        <f>IF(B17="Single room",B8*E17*A17,E17*B9*A17)</f>
        <v>0</v>
      </c>
    </row>
    <row r="18" spans="1:6" x14ac:dyDescent="0.3">
      <c r="A18" s="6"/>
      <c r="B18" s="6"/>
      <c r="C18" s="6"/>
      <c r="D18" s="6"/>
      <c r="E18" s="7">
        <f t="shared" si="0"/>
        <v>0</v>
      </c>
      <c r="F18" s="8">
        <f>IF(B18="Single room", B8*E18*A18,E18*B9*A18)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IF(B19="Single room", B8*E19*A19,E19*B9*A19)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IF(B20="Single room", B8*E20*A20,E20*B9*A20)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IF(B21="Single room", B8*E21*A21,E21*B9*A21)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IF(B22="Single room", B8*E22*A22,E22*B9*A22)</f>
        <v>0</v>
      </c>
    </row>
    <row r="23" spans="1:6" x14ac:dyDescent="0.3">
      <c r="D23" s="17" t="s">
        <v>11</v>
      </c>
      <c r="E23" s="17"/>
      <c r="F23" s="9">
        <f>SUM(F16:F22)</f>
        <v>0</v>
      </c>
    </row>
    <row r="25" spans="1:6" x14ac:dyDescent="0.3">
      <c r="A25" s="2" t="s">
        <v>12</v>
      </c>
      <c r="B25" s="5"/>
      <c r="C25" s="5"/>
      <c r="D25" s="5"/>
      <c r="E25" s="5"/>
      <c r="F25" s="5"/>
    </row>
    <row r="26" spans="1:6" x14ac:dyDescent="0.3">
      <c r="B26" s="12"/>
      <c r="C26" s="12"/>
      <c r="D26" s="12"/>
      <c r="E26" s="12"/>
      <c r="F26" s="12"/>
    </row>
    <row r="27" spans="1:6" x14ac:dyDescent="0.3">
      <c r="B27" s="13"/>
      <c r="C27" s="13"/>
      <c r="D27" s="13"/>
      <c r="E27" s="13"/>
      <c r="F27" s="13"/>
    </row>
    <row r="28" spans="1:6" x14ac:dyDescent="0.3">
      <c r="B28" s="5"/>
      <c r="C28" s="5"/>
      <c r="D28" s="5"/>
      <c r="E28" s="5"/>
      <c r="F28" s="5"/>
    </row>
    <row r="29" spans="1:6" x14ac:dyDescent="0.3">
      <c r="B29" s="5"/>
      <c r="C29" s="5"/>
      <c r="D29" s="5"/>
      <c r="E29" s="5"/>
      <c r="F29" s="5"/>
    </row>
  </sheetData>
  <sheetProtection sheet="1" objects="1" scenarios="1" selectLockedCells="1"/>
  <mergeCells count="8">
    <mergeCell ref="B26:F26"/>
    <mergeCell ref="B27:F27"/>
    <mergeCell ref="A3:F3"/>
    <mergeCell ref="A4:F4"/>
    <mergeCell ref="A5:F5"/>
    <mergeCell ref="B11:F11"/>
    <mergeCell ref="B12:F12"/>
    <mergeCell ref="D23:E23"/>
  </mergeCells>
  <phoneticPr fontId="7" type="noConversion"/>
  <dataValidations count="3">
    <dataValidation type="list" allowBlank="1" showInputMessage="1" showErrorMessage="1" sqref="B16:B22">
      <formula1>"Single room, Double room"</formula1>
    </dataValidation>
    <dataValidation type="list" allowBlank="1" showInputMessage="1" showErrorMessage="1" sqref="A16:A22">
      <formula1>"1,2,3,4,5,6,7,8,9,10"</formula1>
    </dataValidation>
    <dataValidation type="list" allowBlank="1" showInputMessage="1" showErrorMessage="1" sqref="C16:D22">
      <formula1>"19,20,21,22,23,24,25,26,27,28,29"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12" sqref="B12:F12"/>
    </sheetView>
  </sheetViews>
  <sheetFormatPr defaultColWidth="11" defaultRowHeight="15.6" x14ac:dyDescent="0.3"/>
  <cols>
    <col min="1" max="1" width="13.09765625" customWidth="1"/>
    <col min="2" max="2" width="12" customWidth="1"/>
    <col min="3" max="4" width="15.5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18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2</v>
      </c>
      <c r="B8" s="1">
        <v>50</v>
      </c>
    </row>
    <row r="9" spans="1:6" x14ac:dyDescent="0.3">
      <c r="A9" t="s">
        <v>3</v>
      </c>
      <c r="B9" s="1">
        <v>60</v>
      </c>
    </row>
    <row r="10" spans="1:6" x14ac:dyDescent="0.3">
      <c r="A10" t="s">
        <v>4</v>
      </c>
      <c r="B10" s="1">
        <v>85</v>
      </c>
    </row>
    <row r="11" spans="1:6" x14ac:dyDescent="0.3">
      <c r="B11" s="1"/>
    </row>
    <row r="12" spans="1:6" x14ac:dyDescent="0.3">
      <c r="A12" s="2" t="s">
        <v>7</v>
      </c>
      <c r="B12" s="12"/>
      <c r="C12" s="12"/>
      <c r="D12" s="12"/>
      <c r="E12" s="12"/>
      <c r="F12" s="12"/>
    </row>
    <row r="13" spans="1:6" x14ac:dyDescent="0.3">
      <c r="A13" s="2" t="s">
        <v>8</v>
      </c>
      <c r="B13" s="13"/>
      <c r="C13" s="13"/>
      <c r="D13" s="13"/>
      <c r="E13" s="13"/>
      <c r="F13" s="13"/>
    </row>
    <row r="15" spans="1:6" x14ac:dyDescent="0.3">
      <c r="A15" s="2" t="s">
        <v>6</v>
      </c>
    </row>
    <row r="16" spans="1:6" s="3" customFormat="1" ht="31.2" x14ac:dyDescent="0.3">
      <c r="A16" s="4" t="s">
        <v>16</v>
      </c>
      <c r="B16" s="4" t="s">
        <v>13</v>
      </c>
      <c r="C16" s="4" t="s">
        <v>14</v>
      </c>
      <c r="D16" s="4" t="s">
        <v>15</v>
      </c>
      <c r="E16" s="4" t="s">
        <v>9</v>
      </c>
      <c r="F16" s="4" t="s">
        <v>10</v>
      </c>
    </row>
    <row r="17" spans="1:6" x14ac:dyDescent="0.3">
      <c r="A17" s="6"/>
      <c r="B17" s="6"/>
      <c r="C17" s="6"/>
      <c r="D17" s="6"/>
      <c r="E17" s="7">
        <f>D17-C17</f>
        <v>0</v>
      </c>
      <c r="F17" s="8">
        <f>IF(B17="Single room", B8*E17*A17,IF(B17="Double room",E17*B9*A17,E17*B10*A17))</f>
        <v>0</v>
      </c>
    </row>
    <row r="18" spans="1:6" x14ac:dyDescent="0.3">
      <c r="A18" s="6"/>
      <c r="B18" s="6"/>
      <c r="C18" s="6"/>
      <c r="D18" s="6"/>
      <c r="E18" s="7">
        <f t="shared" ref="E18:E23" si="0">D18-C18</f>
        <v>0</v>
      </c>
      <c r="F18" s="8">
        <f>IF(B18="Single room", B8*E18*A18,IF(B18="Double room",E18*B9*A18,E18*B10*A18))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IF(B19="Single room", B8*E19*A19,IF(B19="Double room",E19*B9*A19,E19*B10*A19))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IF(B20="Single room", B8*E20*A20,IF(B20="Double room",E20*B9*A20,E20*B10*A20))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IF(B21="Single room", B8*E21*A21,IF(B21="Double room",E21*B9*A21,E21*B10*A21))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IF(B22="Single room", B8*E22*A22,IF(B22="Double room",E22*B9*A22,E22*B10*A22))</f>
        <v>0</v>
      </c>
    </row>
    <row r="23" spans="1:6" x14ac:dyDescent="0.3">
      <c r="A23" s="6"/>
      <c r="B23" s="6"/>
      <c r="C23" s="6"/>
      <c r="D23" s="6"/>
      <c r="E23" s="7">
        <f t="shared" si="0"/>
        <v>0</v>
      </c>
      <c r="F23" s="8">
        <f>IF(B23="Single room", B8*E23*A23,IF(B23="Double room",E23*B9*A23,E23*B10*A23))</f>
        <v>0</v>
      </c>
    </row>
    <row r="24" spans="1:6" x14ac:dyDescent="0.3">
      <c r="D24" s="17" t="s">
        <v>11</v>
      </c>
      <c r="E24" s="17"/>
      <c r="F24" s="9">
        <f>SUM(F17:F23)</f>
        <v>0</v>
      </c>
    </row>
    <row r="26" spans="1:6" x14ac:dyDescent="0.3">
      <c r="A26" s="2" t="s">
        <v>12</v>
      </c>
      <c r="B26" s="5"/>
      <c r="C26" s="5"/>
      <c r="D26" s="5"/>
      <c r="E26" s="5"/>
      <c r="F26" s="5"/>
    </row>
    <row r="27" spans="1:6" x14ac:dyDescent="0.3">
      <c r="B27" s="12"/>
      <c r="C27" s="12"/>
      <c r="D27" s="12"/>
      <c r="E27" s="12"/>
      <c r="F27" s="12"/>
    </row>
    <row r="28" spans="1:6" x14ac:dyDescent="0.3">
      <c r="B28" s="13"/>
      <c r="C28" s="13"/>
      <c r="D28" s="13"/>
      <c r="E28" s="13"/>
      <c r="F28" s="13"/>
    </row>
    <row r="29" spans="1:6" x14ac:dyDescent="0.3">
      <c r="B29" s="5"/>
      <c r="C29" s="5"/>
      <c r="D29" s="5"/>
      <c r="E29" s="5"/>
      <c r="F29" s="5"/>
    </row>
    <row r="30" spans="1:6" x14ac:dyDescent="0.3">
      <c r="B30" s="5"/>
      <c r="C30" s="5"/>
      <c r="D30" s="5"/>
      <c r="E30" s="5"/>
      <c r="F30" s="5"/>
    </row>
  </sheetData>
  <sheetProtection sheet="1" objects="1" scenarios="1" selectLockedCells="1"/>
  <mergeCells count="8">
    <mergeCell ref="B27:F27"/>
    <mergeCell ref="B28:F28"/>
    <mergeCell ref="D24:E24"/>
    <mergeCell ref="A3:F3"/>
    <mergeCell ref="A4:F4"/>
    <mergeCell ref="A5:F5"/>
    <mergeCell ref="B12:F12"/>
    <mergeCell ref="B13:F13"/>
  </mergeCells>
  <phoneticPr fontId="7" type="noConversion"/>
  <dataValidations count="3">
    <dataValidation type="list" allowBlank="1" showInputMessage="1" showErrorMessage="1" sqref="A17:A23">
      <formula1>"1,2,3,4,5,6,7,8,9,10"</formula1>
    </dataValidation>
    <dataValidation type="list" allowBlank="1" showInputMessage="1" showErrorMessage="1" sqref="C17:D23">
      <formula1>"19,20,21,22,23,24,25,26,27,28,29"</formula1>
    </dataValidation>
    <dataValidation type="list" allowBlank="1" showInputMessage="1" showErrorMessage="1" sqref="B17:B23">
      <formula1>"Single room, Double room, Triple room"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12" sqref="B12:F12"/>
    </sheetView>
  </sheetViews>
  <sheetFormatPr defaultColWidth="11" defaultRowHeight="15.6" x14ac:dyDescent="0.3"/>
  <cols>
    <col min="1" max="1" width="13.5" customWidth="1"/>
    <col min="2" max="2" width="11.3984375" customWidth="1"/>
    <col min="3" max="4" width="15.5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24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2</v>
      </c>
      <c r="B8" s="1">
        <v>53</v>
      </c>
    </row>
    <row r="9" spans="1:6" x14ac:dyDescent="0.3">
      <c r="A9" t="s">
        <v>25</v>
      </c>
      <c r="B9" s="1">
        <v>58</v>
      </c>
    </row>
    <row r="10" spans="1:6" x14ac:dyDescent="0.3">
      <c r="A10" t="s">
        <v>26</v>
      </c>
      <c r="B10" s="1">
        <v>68</v>
      </c>
    </row>
    <row r="11" spans="1:6" x14ac:dyDescent="0.3">
      <c r="B11" s="1"/>
    </row>
    <row r="12" spans="1:6" x14ac:dyDescent="0.3">
      <c r="A12" s="2" t="s">
        <v>7</v>
      </c>
      <c r="B12" s="12"/>
      <c r="C12" s="12"/>
      <c r="D12" s="12"/>
      <c r="E12" s="12"/>
      <c r="F12" s="12"/>
    </row>
    <row r="13" spans="1:6" x14ac:dyDescent="0.3">
      <c r="A13" s="2" t="s">
        <v>8</v>
      </c>
      <c r="B13" s="13"/>
      <c r="C13" s="13"/>
      <c r="D13" s="13"/>
      <c r="E13" s="13"/>
      <c r="F13" s="13"/>
    </row>
    <row r="15" spans="1:6" x14ac:dyDescent="0.3">
      <c r="A15" s="2" t="s">
        <v>6</v>
      </c>
    </row>
    <row r="16" spans="1:6" s="3" customFormat="1" ht="31.2" x14ac:dyDescent="0.3">
      <c r="A16" s="4" t="s">
        <v>16</v>
      </c>
      <c r="B16" s="4" t="s">
        <v>13</v>
      </c>
      <c r="C16" s="4" t="s">
        <v>14</v>
      </c>
      <c r="D16" s="4" t="s">
        <v>15</v>
      </c>
      <c r="E16" s="4" t="s">
        <v>9</v>
      </c>
      <c r="F16" s="4" t="s">
        <v>10</v>
      </c>
    </row>
    <row r="17" spans="1:6" x14ac:dyDescent="0.3">
      <c r="A17" s="6"/>
      <c r="B17" s="6"/>
      <c r="C17" s="6"/>
      <c r="D17" s="6"/>
      <c r="E17" s="7">
        <f>D17-C17</f>
        <v>0</v>
      </c>
      <c r="F17" s="8">
        <f>IF(B17="Single room",B8*E17*A17,IF(B17="Double room std",E17*B9*A17,A17*B10*E17))</f>
        <v>0</v>
      </c>
    </row>
    <row r="18" spans="1:6" x14ac:dyDescent="0.3">
      <c r="A18" s="6"/>
      <c r="B18" s="6"/>
      <c r="C18" s="6"/>
      <c r="D18" s="6"/>
      <c r="E18" s="7">
        <f t="shared" ref="E18:E23" si="0">D18-C18</f>
        <v>0</v>
      </c>
      <c r="F18" s="8">
        <f>IF(B18="Single room",B8*E18*A18,IF(B18="Double room std",E18*B9*A18,A18*B10*E18))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IF(B19="Single room",B8*E19*A19,IF(B19="Double room std",E19*B9*A19,A19*B10*E19))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IF(B20="Single room",B8*E20*A20,IF(B20="Double room std",E20*B9*A20,A20*B10*E20))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IF(B21="Single room",B8*E21*A21,IF(B21="Double room std",E21*B9*A21,A21*B10*E21))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IF(B22="Single room",B8*E22*A22,IF(B22="Double room std",E22*B9*A22,A22*B10*E22))</f>
        <v>0</v>
      </c>
    </row>
    <row r="23" spans="1:6" x14ac:dyDescent="0.3">
      <c r="A23" s="6"/>
      <c r="B23" s="6"/>
      <c r="C23" s="6"/>
      <c r="D23" s="6"/>
      <c r="E23" s="7">
        <f t="shared" si="0"/>
        <v>0</v>
      </c>
      <c r="F23" s="8">
        <f>IF(B23="Single room",B8*E23*A23,IF(B23="Double room std",E23*B9*A23,A23*B10*E23))</f>
        <v>0</v>
      </c>
    </row>
    <row r="24" spans="1:6" x14ac:dyDescent="0.3">
      <c r="D24" s="17" t="s">
        <v>11</v>
      </c>
      <c r="E24" s="17"/>
      <c r="F24" s="9">
        <f>SUM(F17:F23)</f>
        <v>0</v>
      </c>
    </row>
    <row r="26" spans="1:6" x14ac:dyDescent="0.3">
      <c r="A26" s="2" t="s">
        <v>12</v>
      </c>
      <c r="B26" s="5"/>
      <c r="C26" s="5"/>
      <c r="D26" s="5"/>
      <c r="E26" s="5"/>
      <c r="F26" s="5"/>
    </row>
    <row r="27" spans="1:6" x14ac:dyDescent="0.3">
      <c r="B27" s="12"/>
      <c r="C27" s="12"/>
      <c r="D27" s="12"/>
      <c r="E27" s="12"/>
      <c r="F27" s="12"/>
    </row>
    <row r="28" spans="1:6" x14ac:dyDescent="0.3">
      <c r="B28" s="13"/>
      <c r="C28" s="13"/>
      <c r="D28" s="13"/>
      <c r="E28" s="13"/>
      <c r="F28" s="13"/>
    </row>
    <row r="29" spans="1:6" x14ac:dyDescent="0.3">
      <c r="B29" s="5"/>
      <c r="C29" s="5"/>
      <c r="D29" s="5"/>
      <c r="E29" s="5"/>
      <c r="F29" s="5"/>
    </row>
    <row r="30" spans="1:6" x14ac:dyDescent="0.3">
      <c r="B30" s="5"/>
      <c r="C30" s="5"/>
      <c r="D30" s="5"/>
      <c r="E30" s="5"/>
      <c r="F30" s="5"/>
    </row>
  </sheetData>
  <sheetProtection sheet="1" objects="1" scenarios="1" selectLockedCells="1"/>
  <mergeCells count="8">
    <mergeCell ref="B27:F27"/>
    <mergeCell ref="B28:F28"/>
    <mergeCell ref="A3:F3"/>
    <mergeCell ref="A4:F4"/>
    <mergeCell ref="A5:F5"/>
    <mergeCell ref="B12:F12"/>
    <mergeCell ref="B13:F13"/>
    <mergeCell ref="D24:E24"/>
  </mergeCells>
  <phoneticPr fontId="7" type="noConversion"/>
  <dataValidations count="3">
    <dataValidation type="list" allowBlank="1" showInputMessage="1" showErrorMessage="1" sqref="C17:D23">
      <formula1>"19,20,21,22,23,24,25,26,27,28,29"</formula1>
    </dataValidation>
    <dataValidation type="list" allowBlank="1" showInputMessage="1" showErrorMessage="1" sqref="A17:A23">
      <formula1>"1,2,3,4,5,6,7,8,9,10"</formula1>
    </dataValidation>
    <dataValidation type="list" allowBlank="1" showInputMessage="1" showErrorMessage="1" sqref="B17:B23">
      <formula1>"Single room, Double room std, Double room sup"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1" sqref="B11:F11"/>
    </sheetView>
  </sheetViews>
  <sheetFormatPr defaultColWidth="11" defaultRowHeight="15.6" x14ac:dyDescent="0.3"/>
  <cols>
    <col min="1" max="1" width="13.3984375" customWidth="1"/>
    <col min="2" max="2" width="11.8984375" customWidth="1"/>
    <col min="3" max="4" width="15.59765625" customWidth="1"/>
  </cols>
  <sheetData>
    <row r="1" spans="1:6" ht="96" customHeight="1" x14ac:dyDescent="0.3">
      <c r="A1" s="10"/>
      <c r="B1" s="10"/>
      <c r="C1" s="10"/>
      <c r="D1" s="10"/>
      <c r="E1" s="10"/>
      <c r="F1" s="10"/>
    </row>
    <row r="2" spans="1:6" ht="26.1" customHeight="1" x14ac:dyDescent="0.3">
      <c r="A2" s="10"/>
      <c r="B2" s="10"/>
      <c r="C2" s="10"/>
      <c r="D2" s="10"/>
      <c r="E2" s="10"/>
      <c r="F2" s="10"/>
    </row>
    <row r="3" spans="1:6" ht="24" customHeight="1" x14ac:dyDescent="0.3">
      <c r="A3" s="14" t="s">
        <v>0</v>
      </c>
      <c r="B3" s="14"/>
      <c r="C3" s="14"/>
      <c r="D3" s="14"/>
      <c r="E3" s="14"/>
      <c r="F3" s="14"/>
    </row>
    <row r="4" spans="1:6" ht="20.100000000000001" customHeight="1" x14ac:dyDescent="0.3">
      <c r="A4" s="15" t="s">
        <v>1</v>
      </c>
      <c r="B4" s="15"/>
      <c r="C4" s="15"/>
      <c r="D4" s="15"/>
      <c r="E4" s="15"/>
      <c r="F4" s="15"/>
    </row>
    <row r="5" spans="1:6" ht="21.9" customHeight="1" x14ac:dyDescent="0.3">
      <c r="A5" s="16" t="s">
        <v>27</v>
      </c>
      <c r="B5" s="16"/>
      <c r="C5" s="16"/>
      <c r="D5" s="16"/>
      <c r="E5" s="16"/>
      <c r="F5" s="16"/>
    </row>
    <row r="6" spans="1:6" x14ac:dyDescent="0.3">
      <c r="A6" s="11"/>
      <c r="B6" s="11"/>
      <c r="C6" s="11"/>
      <c r="D6" s="11"/>
      <c r="E6" s="11"/>
      <c r="F6" s="11"/>
    </row>
    <row r="7" spans="1:6" x14ac:dyDescent="0.3">
      <c r="A7" s="2" t="s">
        <v>5</v>
      </c>
    </row>
    <row r="8" spans="1:6" x14ac:dyDescent="0.3">
      <c r="A8" t="s">
        <v>2</v>
      </c>
      <c r="B8" s="1">
        <v>57</v>
      </c>
    </row>
    <row r="9" spans="1:6" x14ac:dyDescent="0.3">
      <c r="A9" t="s">
        <v>3</v>
      </c>
      <c r="B9" s="1">
        <v>66</v>
      </c>
    </row>
    <row r="10" spans="1:6" x14ac:dyDescent="0.3">
      <c r="B10" s="1"/>
    </row>
    <row r="11" spans="1:6" x14ac:dyDescent="0.3">
      <c r="A11" s="2" t="s">
        <v>7</v>
      </c>
      <c r="B11" s="12"/>
      <c r="C11" s="12"/>
      <c r="D11" s="12"/>
      <c r="E11" s="12"/>
      <c r="F11" s="12"/>
    </row>
    <row r="12" spans="1:6" x14ac:dyDescent="0.3">
      <c r="A12" s="2" t="s">
        <v>8</v>
      </c>
      <c r="B12" s="13"/>
      <c r="C12" s="13"/>
      <c r="D12" s="13"/>
      <c r="E12" s="13"/>
      <c r="F12" s="13"/>
    </row>
    <row r="14" spans="1:6" x14ac:dyDescent="0.3">
      <c r="A14" s="2" t="s">
        <v>6</v>
      </c>
    </row>
    <row r="15" spans="1:6" s="3" customFormat="1" ht="31.2" x14ac:dyDescent="0.3">
      <c r="A15" s="4" t="s">
        <v>16</v>
      </c>
      <c r="B15" s="4" t="s">
        <v>13</v>
      </c>
      <c r="C15" s="4" t="s">
        <v>14</v>
      </c>
      <c r="D15" s="4" t="s">
        <v>15</v>
      </c>
      <c r="E15" s="4" t="s">
        <v>9</v>
      </c>
      <c r="F15" s="4" t="s">
        <v>10</v>
      </c>
    </row>
    <row r="16" spans="1:6" x14ac:dyDescent="0.3">
      <c r="A16" s="6"/>
      <c r="B16" s="6"/>
      <c r="C16" s="6"/>
      <c r="D16" s="6"/>
      <c r="E16" s="7">
        <f>D16-C16</f>
        <v>0</v>
      </c>
      <c r="F16" s="8">
        <f>IF(B16="Single room", B8*E16*A16,E16*B9*A16)</f>
        <v>0</v>
      </c>
    </row>
    <row r="17" spans="1:6" x14ac:dyDescent="0.3">
      <c r="A17" s="6"/>
      <c r="B17" s="6"/>
      <c r="C17" s="6"/>
      <c r="D17" s="6"/>
      <c r="E17" s="7">
        <f t="shared" ref="E17:E22" si="0">D17-C17</f>
        <v>0</v>
      </c>
      <c r="F17" s="8">
        <f>IF(B17="Single room",B8*E17*A17,E17*B9*A17)</f>
        <v>0</v>
      </c>
    </row>
    <row r="18" spans="1:6" x14ac:dyDescent="0.3">
      <c r="A18" s="6"/>
      <c r="B18" s="6"/>
      <c r="C18" s="6"/>
      <c r="D18" s="6"/>
      <c r="E18" s="7">
        <f t="shared" si="0"/>
        <v>0</v>
      </c>
      <c r="F18" s="8">
        <f>IF(B18="Single room", B8*E18*A18,E18*B9*A18)</f>
        <v>0</v>
      </c>
    </row>
    <row r="19" spans="1:6" x14ac:dyDescent="0.3">
      <c r="A19" s="6"/>
      <c r="B19" s="6"/>
      <c r="C19" s="6"/>
      <c r="D19" s="6"/>
      <c r="E19" s="7">
        <f t="shared" si="0"/>
        <v>0</v>
      </c>
      <c r="F19" s="8">
        <f>IF(B19="Single room", B8*E19*A19,E19*B9*A19)</f>
        <v>0</v>
      </c>
    </row>
    <row r="20" spans="1:6" x14ac:dyDescent="0.3">
      <c r="A20" s="6"/>
      <c r="B20" s="6"/>
      <c r="C20" s="6"/>
      <c r="D20" s="6"/>
      <c r="E20" s="7">
        <f t="shared" si="0"/>
        <v>0</v>
      </c>
      <c r="F20" s="8">
        <f>IF(B20="Single room", B8*E20*A20,E20*B9*A20)</f>
        <v>0</v>
      </c>
    </row>
    <row r="21" spans="1:6" x14ac:dyDescent="0.3">
      <c r="A21" s="6"/>
      <c r="B21" s="6"/>
      <c r="C21" s="6"/>
      <c r="D21" s="6"/>
      <c r="E21" s="7">
        <f t="shared" si="0"/>
        <v>0</v>
      </c>
      <c r="F21" s="8">
        <f>IF(B21="Single room", B8*E21*A21,E21*B9*A21)</f>
        <v>0</v>
      </c>
    </row>
    <row r="22" spans="1:6" x14ac:dyDescent="0.3">
      <c r="A22" s="6"/>
      <c r="B22" s="6"/>
      <c r="C22" s="6"/>
      <c r="D22" s="6"/>
      <c r="E22" s="7">
        <f t="shared" si="0"/>
        <v>0</v>
      </c>
      <c r="F22" s="8">
        <f>IF(B22="Single room", B8*E22*A22,E22*B9*A22)</f>
        <v>0</v>
      </c>
    </row>
    <row r="23" spans="1:6" x14ac:dyDescent="0.3">
      <c r="D23" s="17" t="s">
        <v>11</v>
      </c>
      <c r="E23" s="17"/>
      <c r="F23" s="9">
        <f>SUM(F16:F22)</f>
        <v>0</v>
      </c>
    </row>
    <row r="25" spans="1:6" x14ac:dyDescent="0.3">
      <c r="A25" s="2" t="s">
        <v>12</v>
      </c>
      <c r="B25" s="5"/>
      <c r="C25" s="5"/>
      <c r="D25" s="5"/>
      <c r="E25" s="5"/>
      <c r="F25" s="5"/>
    </row>
    <row r="26" spans="1:6" x14ac:dyDescent="0.3">
      <c r="B26" s="12"/>
      <c r="C26" s="12"/>
      <c r="D26" s="12"/>
      <c r="E26" s="12"/>
      <c r="F26" s="12"/>
    </row>
    <row r="27" spans="1:6" x14ac:dyDescent="0.3">
      <c r="B27" s="13"/>
      <c r="C27" s="13"/>
      <c r="D27" s="13"/>
      <c r="E27" s="13"/>
      <c r="F27" s="13"/>
    </row>
    <row r="28" spans="1:6" x14ac:dyDescent="0.3">
      <c r="B28" s="5"/>
      <c r="C28" s="5"/>
      <c r="D28" s="5"/>
      <c r="E28" s="5"/>
      <c r="F28" s="5"/>
    </row>
    <row r="29" spans="1:6" x14ac:dyDescent="0.3">
      <c r="B29" s="5"/>
      <c r="C29" s="5"/>
      <c r="D29" s="5"/>
      <c r="E29" s="5"/>
      <c r="F29" s="5"/>
    </row>
  </sheetData>
  <sheetProtection sheet="1" objects="1" scenarios="1" selectLockedCells="1"/>
  <mergeCells count="8">
    <mergeCell ref="B26:F26"/>
    <mergeCell ref="B27:F27"/>
    <mergeCell ref="A3:F3"/>
    <mergeCell ref="A4:F4"/>
    <mergeCell ref="A5:F5"/>
    <mergeCell ref="B11:F11"/>
    <mergeCell ref="B12:F12"/>
    <mergeCell ref="D23:E23"/>
  </mergeCells>
  <phoneticPr fontId="7" type="noConversion"/>
  <dataValidations count="3">
    <dataValidation type="list" allowBlank="1" showInputMessage="1" showErrorMessage="1" sqref="C16:D22">
      <formula1>"19,20,21,22,23,24,25,26,27,28,29"</formula1>
    </dataValidation>
    <dataValidation type="list" allowBlank="1" showInputMessage="1" showErrorMessage="1" sqref="A16:A22">
      <formula1>"1,2,3,4,5,6,7,8,9,10"</formula1>
    </dataValidation>
    <dataValidation type="list" allowBlank="1" showInputMessage="1" showErrorMessage="1" sqref="B16:B22">
      <formula1>"Single room, Double room"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10</vt:i4>
      </vt:variant>
    </vt:vector>
  </HeadingPairs>
  <TitlesOfParts>
    <vt:vector size="20" baseType="lpstr">
      <vt:lpstr>Praia D’el Rey</vt:lpstr>
      <vt:lpstr>Vila D'Obidos</vt:lpstr>
      <vt:lpstr>Atlantico Golfe</vt:lpstr>
      <vt:lpstr>Internacional</vt:lpstr>
      <vt:lpstr>Europeia</vt:lpstr>
      <vt:lpstr>Louro</vt:lpstr>
      <vt:lpstr>Cristal</vt:lpstr>
      <vt:lpstr>Inatel</vt:lpstr>
      <vt:lpstr>Josefa de Obidos</vt:lpstr>
      <vt:lpstr>Soleil</vt:lpstr>
      <vt:lpstr>'Atlantico Golfe'!Utskriftsområde</vt:lpstr>
      <vt:lpstr>Cristal!Utskriftsområde</vt:lpstr>
      <vt:lpstr>Europeia!Utskriftsområde</vt:lpstr>
      <vt:lpstr>Inatel!Utskriftsområde</vt:lpstr>
      <vt:lpstr>Internacional!Utskriftsområde</vt:lpstr>
      <vt:lpstr>'Josefa de Obidos'!Utskriftsområde</vt:lpstr>
      <vt:lpstr>Louro!Utskriftsområde</vt:lpstr>
      <vt:lpstr>'Praia D’el Rey'!Utskriftsområde</vt:lpstr>
      <vt:lpstr>Soleil!Utskriftsområde</vt:lpstr>
      <vt:lpstr>'Vila D''Obidos'!Utskriftsområde</vt:lpstr>
    </vt:vector>
  </TitlesOfParts>
  <Company>Universidade de Coimbra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António Mendes</dc:creator>
  <cp:lastModifiedBy>Magnus</cp:lastModifiedBy>
  <cp:lastPrinted>2014-05-09T11:10:37Z</cp:lastPrinted>
  <dcterms:created xsi:type="dcterms:W3CDTF">2014-05-06T13:14:31Z</dcterms:created>
  <dcterms:modified xsi:type="dcterms:W3CDTF">2014-05-26T08:40:16Z</dcterms:modified>
</cp:coreProperties>
</file>